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Services Sector\"/>
    </mc:Choice>
  </mc:AlternateContent>
  <xr:revisionPtr revIDLastSave="0" documentId="13_ncr:1_{E143F23A-2105-4A58-8CDD-8A16935F392E}" xr6:coauthVersionLast="36" xr6:coauthVersionMax="36" xr10:uidLastSave="{00000000-0000-0000-0000-000000000000}"/>
  <bookViews>
    <workbookView xWindow="0" yWindow="0" windowWidth="19200" windowHeight="11085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D38" i="2" l="1"/>
  <c r="D37" i="2"/>
  <c r="D35" i="2"/>
  <c r="D34" i="2"/>
  <c r="D33" i="2"/>
  <c r="D31" i="2"/>
  <c r="D30" i="2"/>
  <c r="D29" i="2"/>
  <c r="D26" i="2"/>
  <c r="D25" i="2"/>
  <c r="D24" i="2"/>
  <c r="D23" i="2"/>
  <c r="D19" i="2"/>
  <c r="D18" i="2"/>
  <c r="C38" i="2" l="1"/>
  <c r="C35" i="2" s="1"/>
  <c r="C37" i="2"/>
  <c r="C19" i="2"/>
  <c r="C26" i="2" l="1"/>
  <c r="C18" i="2"/>
  <c r="C23" i="2"/>
  <c r="C24" i="2"/>
  <c r="C25" i="2"/>
  <c r="C31" i="2"/>
  <c r="C34" i="2"/>
  <c r="C33" i="2" l="1"/>
  <c r="C29" i="2"/>
  <c r="C30" i="2"/>
</calcChain>
</file>

<file path=xl/sharedStrings.xml><?xml version="1.0" encoding="utf-8"?>
<sst xmlns="http://schemas.openxmlformats.org/spreadsheetml/2006/main" count="270" uniqueCount="249">
  <si>
    <t>عرض التقرير المحدد</t>
  </si>
  <si>
    <t>اسم العنصر</t>
  </si>
  <si>
    <t xml:space="preserve"> الممتلكات والآلات والمعدات</t>
  </si>
  <si>
    <t xml:space="preserve"> موجودات غير ملموسة</t>
  </si>
  <si>
    <t xml:space="preserve"> الاستثمارات العقارية</t>
  </si>
  <si>
    <t xml:space="preserve"> الاستثمارات في الشركات التابعة والمشاريع المشتركة والشركات الحليفة</t>
  </si>
  <si>
    <t xml:space="preserve"> موجودات مالية بالقيمة العادلة من خلال الدخل الشامل الاخر</t>
  </si>
  <si>
    <t xml:space="preserve"> موجودات مالية بالتكلفة المطفأة</t>
  </si>
  <si>
    <t xml:space="preserve"> الذمم المدينة غير المتداولة المستحقة من أطراف ذات علاقة</t>
  </si>
  <si>
    <t xml:space="preserve"> الموجودات الضريبية المؤجلة</t>
  </si>
  <si>
    <t xml:space="preserve"> الذمم التجارية والذمم المدينة الأخرى غير المتداولة</t>
  </si>
  <si>
    <t xml:space="preserve"> مشاريع تحت التنفيذ</t>
  </si>
  <si>
    <t xml:space="preserve"> موجودات غير متداولة أخرى</t>
  </si>
  <si>
    <t xml:space="preserve"> إجمالي الموجودات غير المتداولة</t>
  </si>
  <si>
    <t xml:space="preserve"> المخزون</t>
  </si>
  <si>
    <t xml:space="preserve"> الذمم التجارية والذمم المدينة الأخرى المتداولة</t>
  </si>
  <si>
    <t xml:space="preserve"> موجودات مالية بالقيمة العادلة من خلال قائمة الدخل</t>
  </si>
  <si>
    <t xml:space="preserve"> الذمم المدينة المتداولة المستحقة من أطراف ذات علاقة</t>
  </si>
  <si>
    <t xml:space="preserve"> قروض وسلف الموظفين المتداولة</t>
  </si>
  <si>
    <t xml:space="preserve"> النقد في الصندوق ولدى البنوك</t>
  </si>
  <si>
    <t xml:space="preserve"> موجودات متداولة أخرى</t>
  </si>
  <si>
    <t xml:space="preserve"> موجودات معدة للبيع</t>
  </si>
  <si>
    <t xml:space="preserve"> إجمالي الموجودات المتداولة</t>
  </si>
  <si>
    <t xml:space="preserve"> مجموع الموجودات</t>
  </si>
  <si>
    <t xml:space="preserve"> رأس المال المدفوع</t>
  </si>
  <si>
    <t xml:space="preserve"> أرباح مدورة</t>
  </si>
  <si>
    <t xml:space="preserve"> علاوة إصدار</t>
  </si>
  <si>
    <t xml:space="preserve"> خصم إصدار</t>
  </si>
  <si>
    <t xml:space="preserve"> أسهم الخزينة</t>
  </si>
  <si>
    <t xml:space="preserve"> حصص ملكية أخرى</t>
  </si>
  <si>
    <t xml:space="preserve"> احتياطي اجباري</t>
  </si>
  <si>
    <t xml:space="preserve"> إحتياطي اختياري</t>
  </si>
  <si>
    <t xml:space="preserve"> احتياطي عام</t>
  </si>
  <si>
    <t xml:space="preserve"> إحتياطي خاص</t>
  </si>
  <si>
    <t xml:space="preserve"> إحتياطي القيمة العادلة</t>
  </si>
  <si>
    <t xml:space="preserve"> احتياطي تحوطات التدفقات النقدية</t>
  </si>
  <si>
    <t xml:space="preserve"> احتياطيات أخرى</t>
  </si>
  <si>
    <t xml:space="preserve"> إجمالي حقوق الملكية المنسوبة إلى مالكي الشركة الأم</t>
  </si>
  <si>
    <t xml:space="preserve"> حقوق غير المسيطرين</t>
  </si>
  <si>
    <t xml:space="preserve"> إجمالي حقوق الملكية</t>
  </si>
  <si>
    <t xml:space="preserve"> المخصصات غير المتداولة</t>
  </si>
  <si>
    <t xml:space="preserve"> الاقتراضات غير المتداولة</t>
  </si>
  <si>
    <t xml:space="preserve"> الذمم التجارية و الذمم الدائنة الأخرى غير المتداولة</t>
  </si>
  <si>
    <t xml:space="preserve"> الذمم الدائنة غير المتداولة للأطراف ذات علاقة</t>
  </si>
  <si>
    <t xml:space="preserve"> مطلوبات ضريبية مؤجلة</t>
  </si>
  <si>
    <t xml:space="preserve"> التزام غير المتداول مقابل عقد تاجير تمويلي</t>
  </si>
  <si>
    <t xml:space="preserve"> مطلوبات مالية غير متداولة أخرى</t>
  </si>
  <si>
    <t xml:space="preserve"> مطلوبات غير متداولة أخرى</t>
  </si>
  <si>
    <t xml:space="preserve"> مجموع المطلوبات غير متداولة</t>
  </si>
  <si>
    <t xml:space="preserve"> المخصصات المتداولة</t>
  </si>
  <si>
    <t xml:space="preserve"> القروض المتداولة</t>
  </si>
  <si>
    <t xml:space="preserve"> الذمم التجارية والذمم الدائنة الاخرى المتداولة</t>
  </si>
  <si>
    <t xml:space="preserve"> الذمم الدائنة المتداولة لأطراف ذات العلاقة</t>
  </si>
  <si>
    <t xml:space="preserve"> الحسابات المصرفية المكشوفة</t>
  </si>
  <si>
    <t xml:space="preserve"> التزام متداول مقابل عقد تاجير تمويلي</t>
  </si>
  <si>
    <t xml:space="preserve"> مطلوبات مالية متداولة أخرى</t>
  </si>
  <si>
    <t xml:space="preserve"> مخصص ضريبة دخل</t>
  </si>
  <si>
    <t xml:space="preserve"> امانات مستردة</t>
  </si>
  <si>
    <t xml:space="preserve"> ايرادات مقبوضة مقدماً متداولة</t>
  </si>
  <si>
    <t xml:space="preserve"> مطلوبات متداولة أخرى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</si>
  <si>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</si>
  <si>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</si>
  <si>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</si>
  <si>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 xml:space="preserve"> الايرادات التشغيلية</t>
  </si>
  <si>
    <t xml:space="preserve"> مصاريف تشغيلية</t>
  </si>
  <si>
    <t xml:space="preserve"> مجمل الربح</t>
  </si>
  <si>
    <t xml:space="preserve"> المصاريف الادارية والعمومية</t>
  </si>
  <si>
    <t xml:space="preserve"> مصاريف البيع والتوزيع</t>
  </si>
  <si>
    <t xml:space="preserve"> مصاريف اتفاقية دعم الأعمال ورسوم العلامة التجارية</t>
  </si>
  <si>
    <t xml:space="preserve"> مصاريف تشغيلية أخرى</t>
  </si>
  <si>
    <t xml:space="preserve"> الربح (الخسارة) من الأنشطة التشغيلية</t>
  </si>
  <si>
    <t xml:space="preserve"> مخصصات أخرى</t>
  </si>
  <si>
    <t xml:space="preserve"> الإيرادات الأخرى</t>
  </si>
  <si>
    <t xml:space="preserve"> مصاريف أخرى</t>
  </si>
  <si>
    <t xml:space="preserve"> أرباح (خسائر) متحققة من موجودات مالية بالقيمة العادلة من خلال الدخل الشامل الآخر</t>
  </si>
  <si>
    <t xml:space="preserve"> ارباح (خسائر) موجودات مالية بالقيمة العادلة من خلال قائمة الدخل</t>
  </si>
  <si>
    <t xml:space="preserve"> الدخل التمويلي</t>
  </si>
  <si>
    <t xml:space="preserve"> تكاليف التمويل</t>
  </si>
  <si>
    <t xml:space="preserve"> أرباح استثمارات في الشركات التابعة والحليفة والمشاريع المشتركة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</si>
  <si>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</si>
  <si>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</si>
  <si>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</si>
  <si>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 من العمليات المتوقفة</t>
  </si>
  <si>
    <t xml:space="preserve"> الربح (الخسارة)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</si>
  <si>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</si>
  <si>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</si>
  <si>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</si>
  <si>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</si>
  <si>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</si>
  <si>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</si>
  <si>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</si>
  <si>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 xml:space="preserve"> Property, plant and equipment</t>
  </si>
  <si>
    <t xml:space="preserve"> Intangible assets</t>
  </si>
  <si>
    <t xml:space="preserve"> Investment property</t>
  </si>
  <si>
    <t xml:space="preserve"> Investments in subsidiaries, joint ventures and associates</t>
  </si>
  <si>
    <t xml:space="preserve"> Financial assets at fair value through other comprehensive income</t>
  </si>
  <si>
    <t xml:space="preserve"> Financial assets at amortized cost</t>
  </si>
  <si>
    <t xml:space="preserve"> Non-current receivables due from related parties</t>
  </si>
  <si>
    <t xml:space="preserve"> Deferred tax assets</t>
  </si>
  <si>
    <t xml:space="preserve"> Trade and other non-current receivables</t>
  </si>
  <si>
    <t xml:space="preserve"> Projects under implementation</t>
  </si>
  <si>
    <t xml:space="preserve"> Other non-current assets</t>
  </si>
  <si>
    <t xml:space="preserve"> Total non-current assets</t>
  </si>
  <si>
    <t xml:space="preserve"> Current inventories</t>
  </si>
  <si>
    <t xml:space="preserve"> Trade and other current receivables</t>
  </si>
  <si>
    <t xml:space="preserve"> Financial assets at fair value through profit or loss</t>
  </si>
  <si>
    <t xml:space="preserve"> Current receivables due from related parties</t>
  </si>
  <si>
    <t xml:space="preserve"> Current loans and advances from employees</t>
  </si>
  <si>
    <t xml:space="preserve"> Cash on hand and at banks</t>
  </si>
  <si>
    <t xml:space="preserve"> Other current assets</t>
  </si>
  <si>
    <t xml:space="preserve"> Assets held for sale</t>
  </si>
  <si>
    <t xml:space="preserve"> Total current assets</t>
  </si>
  <si>
    <t xml:space="preserve"> Total assets</t>
  </si>
  <si>
    <t xml:space="preserve"> Paid-up capital</t>
  </si>
  <si>
    <t xml:space="preserve"> Retained earnings</t>
  </si>
  <si>
    <t xml:space="preserve"> Share premium</t>
  </si>
  <si>
    <t xml:space="preserve"> Issuance discount</t>
  </si>
  <si>
    <t xml:space="preserve"> Treasury shares</t>
  </si>
  <si>
    <t xml:space="preserve"> Other equity interest</t>
  </si>
  <si>
    <t xml:space="preserve"> Statutory reserve</t>
  </si>
  <si>
    <t xml:space="preserve"> Voluntary reserve</t>
  </si>
  <si>
    <t xml:space="preserve"> Public reserve</t>
  </si>
  <si>
    <t xml:space="preserve"> Special reserve</t>
  </si>
  <si>
    <t xml:space="preserve"> Fair value reserve</t>
  </si>
  <si>
    <t xml:space="preserve"> Reserve of cash flow hedges</t>
  </si>
  <si>
    <t xml:space="preserve"> Other reserves</t>
  </si>
  <si>
    <t xml:space="preserve"> Total equity attributable to owners of parent</t>
  </si>
  <si>
    <t xml:space="preserve"> Non-controlling interests</t>
  </si>
  <si>
    <t xml:space="preserve"> Total equity</t>
  </si>
  <si>
    <t xml:space="preserve"> Non-current provisions</t>
  </si>
  <si>
    <t xml:space="preserve"> Non current borrowings</t>
  </si>
  <si>
    <t xml:space="preserve"> Trade and other non-current payables</t>
  </si>
  <si>
    <t xml:space="preserve"> Non-current payables to related parties</t>
  </si>
  <si>
    <t xml:space="preserve"> Deferred tax liabilities</t>
  </si>
  <si>
    <t xml:space="preserve"> Non-current finance lease obligations</t>
  </si>
  <si>
    <t xml:space="preserve"> Other non-current financial liabilities</t>
  </si>
  <si>
    <t xml:space="preserve"> Other non-current liabilities</t>
  </si>
  <si>
    <t xml:space="preserve"> Total non-current liabilities</t>
  </si>
  <si>
    <t xml:space="preserve"> Current provisions</t>
  </si>
  <si>
    <t xml:space="preserve"> Current borrowings</t>
  </si>
  <si>
    <t xml:space="preserve"> Trade and other current payables</t>
  </si>
  <si>
    <t xml:space="preserve"> Current payables to related parties</t>
  </si>
  <si>
    <t xml:space="preserve"> Bank overdraft</t>
  </si>
  <si>
    <t xml:space="preserve"> Current finance lease obligations</t>
  </si>
  <si>
    <t xml:space="preserve"> Other current financial liabilities</t>
  </si>
  <si>
    <t xml:space="preserve"> Income tax provision</t>
  </si>
  <si>
    <t xml:space="preserve"> Refundable deposits</t>
  </si>
  <si>
    <t xml:space="preserve"> Revenue received in advance, current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</si>
  <si>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</si>
  <si>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</si>
  <si>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</si>
  <si>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</si>
  <si>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Operating revenue</t>
  </si>
  <si>
    <t xml:space="preserve"> Operating expense</t>
  </si>
  <si>
    <t xml:space="preserve"> Gross profit</t>
  </si>
  <si>
    <t xml:space="preserve"> General and administrative expenses</t>
  </si>
  <si>
    <t xml:space="preserve"> Selling and distribution expenses</t>
  </si>
  <si>
    <t xml:space="preserve"> Business support fees and brand fees</t>
  </si>
  <si>
    <t xml:space="preserve"> Other operating expense</t>
  </si>
  <si>
    <t xml:space="preserve"> Profit (loss) from operating activities</t>
  </si>
  <si>
    <t xml:space="preserve"> Other provisions</t>
  </si>
  <si>
    <t xml:space="preserve"> Other income</t>
  </si>
  <si>
    <t xml:space="preserve"> Other expense</t>
  </si>
  <si>
    <t xml:space="preserve"> Realized gains (losses) on financial assets at fair value through other comprehensive income</t>
  </si>
  <si>
    <t xml:space="preserve"> Gains (losses) on financial assets at fair value through income statement</t>
  </si>
  <si>
    <t xml:space="preserve"> Finance income</t>
  </si>
  <si>
    <t xml:space="preserve"> Finance costs</t>
  </si>
  <si>
    <t xml:space="preserve"> Gains on investments in subsidiaries, joint ventures and associates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</si>
  <si>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</si>
  <si>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</si>
  <si>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</si>
  <si>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 from discontinued operations</t>
  </si>
  <si>
    <t xml:space="preserve"> Profit (loss)</t>
  </si>
  <si>
    <t xml:space="preserve"> Profit (loss), attributable to owners of parent</t>
  </si>
  <si>
    <t xml:space="preserve"> Profit (loss), attributable to non-controlling interests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</si>
  <si>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</si>
  <si>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</si>
  <si>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</si>
  <si>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</si>
  <si>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</si>
  <si>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</si>
  <si>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</si>
  <si>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</si>
  <si>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</si>
  <si>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</si>
  <si>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</si>
  <si>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</si>
  <si>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</si>
  <si>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</si>
  <si>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</si>
  <si>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</si>
  <si>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</si>
  <si>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</si>
  <si>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</si>
  <si>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</si>
  <si>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</si>
  <si>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</si>
  <si>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</si>
  <si>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</si>
  <si>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</si>
  <si>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</si>
  <si>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</si>
  <si>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</si>
  <si>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</si>
  <si>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</si>
  <si>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</si>
  <si>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</si>
  <si>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</si>
  <si>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</si>
  <si>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</si>
  <si>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</si>
  <si>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</si>
  <si>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</si>
  <si>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</si>
  <si>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</si>
  <si>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</si>
  <si>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</si>
  <si>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</si>
  <si>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</si>
  <si>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</si>
  <si>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</si>
  <si>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</si>
  <si>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</si>
  <si>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</si>
  <si>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</si>
  <si>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</si>
  <si>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</si>
  <si>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</si>
  <si>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</si>
  <si>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</si>
  <si>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</si>
  <si>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-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</si>
  <si>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</si>
  <si>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</si>
  <si>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</si>
  <si>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</si>
  <si>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</si>
  <si>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 xml:space="preserve">رأس المال العامل ( دينار) </t>
  </si>
  <si>
    <t>البيانات المالية السنوية لعام 2023</t>
  </si>
  <si>
    <t>Annual Financial Data for the Year 2023</t>
  </si>
  <si>
    <t>الاردنية للصحافة والنشر /الدستور</t>
  </si>
  <si>
    <t>JORDAN PRESS &amp; PUBLISHING/ (AD-DUSTOUR)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</si>
  <si>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</si>
  <si>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</si>
  <si>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</si>
  <si>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</si>
  <si>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</si>
  <si>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>المؤسسة الصحفية الاردنية/ الرأي</t>
  </si>
  <si>
    <t>JORDAN PRESS FOUNDATION/ AL-RA'I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</si>
</sst>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"/>
    <numFmt numFmtId="165" formatCode="dd\-mm\-yyyy"/>
    <numFmt numFmtId="166" formatCode="0_);\(0\)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Fill="1" applyBorder="1"/>
    <xf numFmtId="0" fontId="2" fillId="0" borderId="0" xfId="0" applyFont="1"/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1" fontId="1" fillId="0" borderId="5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3" fontId="0" fillId="0" borderId="0" xfId="0" applyNumberFormat="1"/>
    <xf numFmtId="166" fontId="0" fillId="0" borderId="0" xfId="1" applyNumberFormat="1" applyFont="1"/>
    <xf numFmtId="166" fontId="0" fillId="2" borderId="2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/>
    <xf numFmtId="166" fontId="0" fillId="0" borderId="10" xfId="1" applyNumberFormat="1" applyFont="1" applyFill="1" applyBorder="1"/>
    <xf numFmtId="166" fontId="0" fillId="0" borderId="1" xfId="1" applyNumberFormat="1" applyFont="1" applyFill="1" applyBorder="1"/>
    <xf numFmtId="166" fontId="0" fillId="2" borderId="2" xfId="1" applyNumberFormat="1" applyFont="1" applyFill="1" applyBorder="1" applyAlignment="1">
      <alignment horizontal="center" wrapText="1"/>
    </xf>
    <xf numFmtId="166" fontId="0" fillId="2" borderId="11" xfId="1" applyNumberFormat="1" applyFon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166" fontId="1" fillId="2" borderId="11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0</xdr:row>
      <xdr:rowOff>19050</xdr:rowOff>
    </xdr:from>
    <xdr:to>
      <xdr:col>45</xdr:col>
      <xdr:colOff>38100</xdr:colOff>
      <xdr:row>3</xdr:row>
      <xdr:rowOff>28575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8D2C6578-9A9F-461F-AF27-2E4F9CADC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9050"/>
          <a:ext cx="37157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6"/>
  <sheetViews>
    <sheetView tabSelected="1" workbookViewId="0">
      <selection activeCell="C6" sqref="C6"/>
    </sheetView>
  </sheetViews>
  <sheetFormatPr defaultRowHeight="12.75" x14ac:dyDescent="0.2"/>
  <cols>
    <col min="1" max="1" width="77.5703125" customWidth="1"/>
    <col min="2" max="3" width="20.85546875" style="28" customWidth="1"/>
    <col min="4" max="4" width="59" bestFit="1" customWidth="1"/>
    <col min="5" max="5" width="12.85546875" bestFit="1" customWidth="1"/>
  </cols>
  <sheetData>
    <row r="1" spans="1:4" x14ac:dyDescent="0.2">
      <c r="D1" t="s">
        <v>0</v>
      </c>
    </row>
    <row r="2" spans="1:4" x14ac:dyDescent="0.2">
      <c r="D2" t="s">
        <v>1</v>
      </c>
    </row>
    <row r="7" spans="1:4" ht="15" x14ac:dyDescent="0.25">
      <c r="A7" s="24" t="s">
        <v>239</v>
      </c>
      <c r="D7" s="24" t="s">
        <v>238</v>
      </c>
    </row>
    <row r="9" spans="1:4" ht="38.25" x14ac:dyDescent="0.2">
      <c r="A9" s="5"/>
      <c r="B9" s="29" t="s">
        <v>241</v>
      </c>
      <c r="C9" s="36" t="s">
        <v>248</v>
      </c>
      <c r="D9" s="5"/>
    </row>
    <row r="10" spans="1:4" ht="28.5" customHeight="1" x14ac:dyDescent="0.2">
      <c r="A10" s="6"/>
      <c r="B10" s="29" t="s">
        <v>240</v>
      </c>
      <c r="C10" s="36" t="s">
        <v>247</v>
      </c>
      <c r="D10" s="6"/>
    </row>
    <row r="11" spans="1:4" x14ac:dyDescent="0.2">
      <c r="A11" s="7"/>
      <c r="B11" s="33">
        <v>131030</v>
      </c>
      <c r="C11" s="34">
        <v>131013</v>
      </c>
      <c r="D11" s="7"/>
    </row>
    <row r="13" spans="1:4" x14ac:dyDescent="0.2">
      <c r="A13" s="4" t="s">
        <v>180</v>
      </c>
      <c r="D13" s="4" t="s">
        <v>181</v>
      </c>
    </row>
    <row r="14" spans="1:4" x14ac:dyDescent="0.2">
      <c r="A14" s="1" t="s">
        <v>91</v>
      </c>
      <c r="B14" s="30">
        <v>2266502</v>
      </c>
      <c r="C14" s="30">
        <v>20251832</v>
      </c>
      <c r="D14" s="2" t="s">
        <v>2</v>
      </c>
    </row>
    <row r="15" spans="1:4" x14ac:dyDescent="0.2">
      <c r="A15" s="1" t="s">
        <v>92</v>
      </c>
      <c r="B15" s="30">
        <v>0</v>
      </c>
      <c r="C15" s="30">
        <v>0</v>
      </c>
      <c r="D15" s="1" t="s">
        <v>3</v>
      </c>
    </row>
    <row r="16" spans="1:4" x14ac:dyDescent="0.2">
      <c r="A16" s="1" t="s">
        <v>93</v>
      </c>
      <c r="B16" s="30">
        <v>48493</v>
      </c>
      <c r="C16" s="30">
        <v>0</v>
      </c>
      <c r="D16" s="1" t="s">
        <v>4</v>
      </c>
    </row>
    <row r="17" spans="1:5" x14ac:dyDescent="0.2">
      <c r="A17" s="1" t="s">
        <v>94</v>
      </c>
      <c r="B17" s="30">
        <v>0</v>
      </c>
      <c r="C17" s="30">
        <v>0</v>
      </c>
      <c r="D17" s="1" t="s">
        <v>5</v>
      </c>
    </row>
    <row r="18" spans="1:5" x14ac:dyDescent="0.2">
      <c r="A18" s="1" t="s">
        <v>95</v>
      </c>
      <c r="B18" s="30">
        <v>33514</v>
      </c>
      <c r="C18" s="30">
        <v>0</v>
      </c>
      <c r="D18" s="1" t="s">
        <v>6</v>
      </c>
    </row>
    <row r="19" spans="1:5" x14ac:dyDescent="0.2">
      <c r="A19" s="1" t="s">
        <v>96</v>
      </c>
      <c r="B19" s="30">
        <v>0</v>
      </c>
      <c r="C19" s="30">
        <v>0</v>
      </c>
      <c r="D19" s="1" t="s">
        <v>7</v>
      </c>
    </row>
    <row r="20" spans="1:5" x14ac:dyDescent="0.2">
      <c r="A20" s="1" t="s">
        <v>97</v>
      </c>
      <c r="B20" s="30">
        <v>0</v>
      </c>
      <c r="C20" s="30">
        <v>0</v>
      </c>
      <c r="D20" s="1" t="s">
        <v>8</v>
      </c>
    </row>
    <row r="21" spans="1:5" x14ac:dyDescent="0.2">
      <c r="A21" s="1" t="s">
        <v>98</v>
      </c>
      <c r="B21" s="30">
        <v>856751</v>
      </c>
      <c r="C21" s="30">
        <v>0</v>
      </c>
      <c r="D21" s="1" t="s">
        <v>9</v>
      </c>
    </row>
    <row r="22" spans="1:5" x14ac:dyDescent="0.2">
      <c r="A22" s="3" t="s">
        <v>99</v>
      </c>
      <c r="B22" s="30">
        <v>0</v>
      </c>
      <c r="C22" s="30">
        <v>0</v>
      </c>
      <c r="D22" s="3" t="s">
        <v>10</v>
      </c>
    </row>
    <row r="23" spans="1:5" x14ac:dyDescent="0.2">
      <c r="A23" s="1" t="s">
        <v>100</v>
      </c>
      <c r="B23" s="30">
        <v>0</v>
      </c>
      <c r="C23" s="30">
        <v>0</v>
      </c>
      <c r="D23" s="1" t="s">
        <v>11</v>
      </c>
      <c r="E23" s="27"/>
    </row>
    <row r="24" spans="1:5" x14ac:dyDescent="0.2">
      <c r="A24" s="1" t="s">
        <v>101</v>
      </c>
      <c r="B24" s="30">
        <v>256721</v>
      </c>
      <c r="C24" s="30">
        <v>0</v>
      </c>
      <c r="D24" s="1" t="s">
        <v>12</v>
      </c>
    </row>
    <row r="25" spans="1:5" x14ac:dyDescent="0.2">
      <c r="A25" s="1" t="s">
        <v>102</v>
      </c>
      <c r="B25" s="30">
        <v>3461981</v>
      </c>
      <c r="C25" s="30">
        <v>20251832</v>
      </c>
      <c r="D25" s="1" t="s">
        <v>13</v>
      </c>
    </row>
    <row r="26" spans="1:5" x14ac:dyDescent="0.2">
      <c r="A26" s="1" t="s">
        <v>103</v>
      </c>
      <c r="B26" s="30">
        <v>324160</v>
      </c>
      <c r="C26" s="30">
        <v>295973</v>
      </c>
      <c r="D26" s="1" t="s">
        <v>14</v>
      </c>
    </row>
    <row r="27" spans="1:5" x14ac:dyDescent="0.2">
      <c r="A27" s="1" t="s">
        <v>104</v>
      </c>
      <c r="B27" s="30">
        <v>2817260</v>
      </c>
      <c r="C27" s="30">
        <v>2469878</v>
      </c>
      <c r="D27" s="1" t="s">
        <v>15</v>
      </c>
    </row>
    <row r="28" spans="1:5" x14ac:dyDescent="0.2">
      <c r="A28" s="1" t="s">
        <v>105</v>
      </c>
      <c r="B28" s="30">
        <v>0</v>
      </c>
      <c r="C28" s="30">
        <v>0</v>
      </c>
      <c r="D28" s="1" t="s">
        <v>16</v>
      </c>
    </row>
    <row r="29" spans="1:5" x14ac:dyDescent="0.2">
      <c r="A29" s="1" t="s">
        <v>106</v>
      </c>
      <c r="B29" s="30">
        <v>0</v>
      </c>
      <c r="C29" s="30">
        <v>0</v>
      </c>
      <c r="D29" s="1" t="s">
        <v>17</v>
      </c>
    </row>
    <row r="30" spans="1:5" x14ac:dyDescent="0.2">
      <c r="A30" s="1" t="s">
        <v>107</v>
      </c>
      <c r="B30" s="30">
        <v>0</v>
      </c>
      <c r="C30" s="30">
        <v>0</v>
      </c>
      <c r="D30" s="1" t="s">
        <v>18</v>
      </c>
    </row>
    <row r="31" spans="1:5" x14ac:dyDescent="0.2">
      <c r="A31" s="1" t="s">
        <v>108</v>
      </c>
      <c r="B31" s="30">
        <v>809771</v>
      </c>
      <c r="C31" s="30">
        <v>115558</v>
      </c>
      <c r="D31" s="1" t="s">
        <v>19</v>
      </c>
    </row>
    <row r="32" spans="1:5" x14ac:dyDescent="0.2">
      <c r="A32" s="1" t="s">
        <v>109</v>
      </c>
      <c r="B32" s="30">
        <v>3718179</v>
      </c>
      <c r="C32" s="30">
        <v>1608193</v>
      </c>
      <c r="D32" s="1" t="s">
        <v>20</v>
      </c>
    </row>
    <row r="33" spans="1:4" x14ac:dyDescent="0.2">
      <c r="A33" s="1" t="s">
        <v>110</v>
      </c>
      <c r="B33" s="31">
        <v>0</v>
      </c>
      <c r="C33" s="31">
        <v>0</v>
      </c>
      <c r="D33" s="1" t="s">
        <v>21</v>
      </c>
    </row>
    <row r="34" spans="1:4" x14ac:dyDescent="0.2">
      <c r="A34" s="1" t="s">
        <v>111</v>
      </c>
      <c r="B34" s="30">
        <v>7669370</v>
      </c>
      <c r="C34" s="30">
        <v>4489602</v>
      </c>
      <c r="D34" s="1" t="s">
        <v>22</v>
      </c>
    </row>
    <row r="35" spans="1:4" x14ac:dyDescent="0.2">
      <c r="A35" s="1" t="s">
        <v>112</v>
      </c>
      <c r="B35" s="30">
        <v>11131351</v>
      </c>
      <c r="C35" s="30">
        <v>24741434</v>
      </c>
      <c r="D35" s="1" t="s">
        <v>23</v>
      </c>
    </row>
    <row r="36" spans="1:4" x14ac:dyDescent="0.2">
      <c r="A36" s="1" t="s">
        <v>113</v>
      </c>
      <c r="B36" s="30">
        <v>4500000</v>
      </c>
      <c r="C36" s="30">
        <v>10000000</v>
      </c>
      <c r="D36" s="1" t="s">
        <v>24</v>
      </c>
    </row>
    <row r="37" spans="1:4" x14ac:dyDescent="0.2">
      <c r="A37" s="1" t="s">
        <v>114</v>
      </c>
      <c r="B37" s="30">
        <v>-18942401</v>
      </c>
      <c r="C37" s="30">
        <v>-11000989</v>
      </c>
      <c r="D37" s="1" t="s">
        <v>25</v>
      </c>
    </row>
    <row r="38" spans="1:4" x14ac:dyDescent="0.2">
      <c r="A38" s="1" t="s">
        <v>115</v>
      </c>
      <c r="B38" s="30">
        <v>0</v>
      </c>
      <c r="C38" s="30">
        <v>0</v>
      </c>
      <c r="D38" s="1" t="s">
        <v>26</v>
      </c>
    </row>
    <row r="39" spans="1:4" x14ac:dyDescent="0.2">
      <c r="A39" s="1" t="s">
        <v>116</v>
      </c>
      <c r="B39" s="30">
        <v>0</v>
      </c>
      <c r="C39" s="30">
        <v>0</v>
      </c>
      <c r="D39" s="1" t="s">
        <v>27</v>
      </c>
    </row>
    <row r="40" spans="1:4" x14ac:dyDescent="0.2">
      <c r="A40" s="1" t="s">
        <v>117</v>
      </c>
      <c r="B40" s="30">
        <v>0</v>
      </c>
      <c r="C40" s="30">
        <v>0</v>
      </c>
      <c r="D40" s="1" t="s">
        <v>28</v>
      </c>
    </row>
    <row r="41" spans="1:4" x14ac:dyDescent="0.2">
      <c r="A41" s="1" t="s">
        <v>118</v>
      </c>
      <c r="B41" s="30">
        <v>0</v>
      </c>
      <c r="C41" s="30">
        <v>0</v>
      </c>
      <c r="D41" s="1" t="s">
        <v>29</v>
      </c>
    </row>
    <row r="42" spans="1:4" x14ac:dyDescent="0.2">
      <c r="A42" s="1" t="s">
        <v>119</v>
      </c>
      <c r="B42" s="30">
        <v>1145877</v>
      </c>
      <c r="C42" s="30">
        <v>0</v>
      </c>
      <c r="D42" s="1" t="s">
        <v>30</v>
      </c>
    </row>
    <row r="43" spans="1:4" x14ac:dyDescent="0.2">
      <c r="A43" s="1" t="s">
        <v>120</v>
      </c>
      <c r="B43" s="30">
        <v>46184</v>
      </c>
      <c r="C43" s="30">
        <v>0</v>
      </c>
      <c r="D43" s="1" t="s">
        <v>31</v>
      </c>
    </row>
    <row r="44" spans="1:4" x14ac:dyDescent="0.2">
      <c r="A44" s="3" t="s">
        <v>121</v>
      </c>
      <c r="B44" s="30">
        <v>0</v>
      </c>
      <c r="C44" s="30">
        <v>0</v>
      </c>
      <c r="D44" s="3" t="s">
        <v>32</v>
      </c>
    </row>
    <row r="45" spans="1:4" x14ac:dyDescent="0.2">
      <c r="A45" s="1" t="s">
        <v>122</v>
      </c>
      <c r="B45" s="30">
        <v>0</v>
      </c>
      <c r="C45" s="30">
        <v>0</v>
      </c>
      <c r="D45" s="1" t="s">
        <v>33</v>
      </c>
    </row>
    <row r="46" spans="1:4" x14ac:dyDescent="0.2">
      <c r="A46" s="1" t="s">
        <v>123</v>
      </c>
      <c r="B46" s="30">
        <v>76</v>
      </c>
      <c r="C46" s="30">
        <v>0</v>
      </c>
      <c r="D46" s="1" t="s">
        <v>34</v>
      </c>
    </row>
    <row r="47" spans="1:4" x14ac:dyDescent="0.2">
      <c r="A47" s="1" t="s">
        <v>124</v>
      </c>
      <c r="B47" s="30">
        <v>0</v>
      </c>
      <c r="C47" s="30">
        <v>0</v>
      </c>
      <c r="D47" s="1" t="s">
        <v>35</v>
      </c>
    </row>
    <row r="48" spans="1:4" x14ac:dyDescent="0.2">
      <c r="A48" s="1" t="s">
        <v>125</v>
      </c>
      <c r="B48" s="30">
        <v>0</v>
      </c>
      <c r="C48" s="30">
        <v>0</v>
      </c>
      <c r="D48" s="1" t="s">
        <v>36</v>
      </c>
    </row>
    <row r="49" spans="1:4" x14ac:dyDescent="0.2">
      <c r="A49" s="1" t="s">
        <v>126</v>
      </c>
      <c r="B49" s="30">
        <v>-13250264</v>
      </c>
      <c r="C49" s="30">
        <v>-1000989</v>
      </c>
      <c r="D49" s="1" t="s">
        <v>37</v>
      </c>
    </row>
    <row r="50" spans="1:4" x14ac:dyDescent="0.2">
      <c r="A50" s="1" t="s">
        <v>127</v>
      </c>
      <c r="B50" s="30">
        <v>0</v>
      </c>
      <c r="C50" s="30">
        <v>0</v>
      </c>
      <c r="D50" s="1" t="s">
        <v>38</v>
      </c>
    </row>
    <row r="51" spans="1:4" x14ac:dyDescent="0.2">
      <c r="A51" s="1" t="s">
        <v>128</v>
      </c>
      <c r="B51" s="30">
        <v>-13250264</v>
      </c>
      <c r="C51" s="30">
        <v>-1000989</v>
      </c>
      <c r="D51" s="1" t="s">
        <v>39</v>
      </c>
    </row>
    <row r="52" spans="1:4" x14ac:dyDescent="0.2">
      <c r="A52" s="1" t="s">
        <v>129</v>
      </c>
      <c r="B52" s="30">
        <v>0</v>
      </c>
      <c r="C52" s="30">
        <v>157073</v>
      </c>
      <c r="D52" s="1" t="s">
        <v>40</v>
      </c>
    </row>
    <row r="53" spans="1:4" x14ac:dyDescent="0.2">
      <c r="A53" s="1" t="s">
        <v>130</v>
      </c>
      <c r="B53" s="30">
        <v>0</v>
      </c>
      <c r="C53" s="30">
        <v>2583373</v>
      </c>
      <c r="D53" s="1" t="s">
        <v>41</v>
      </c>
    </row>
    <row r="54" spans="1:4" x14ac:dyDescent="0.2">
      <c r="A54" s="1" t="s">
        <v>131</v>
      </c>
      <c r="B54" s="30">
        <v>0</v>
      </c>
      <c r="C54" s="30">
        <v>0</v>
      </c>
      <c r="D54" s="1" t="s">
        <v>42</v>
      </c>
    </row>
    <row r="55" spans="1:4" x14ac:dyDescent="0.2">
      <c r="A55" s="1" t="s">
        <v>132</v>
      </c>
      <c r="B55" s="30">
        <v>0</v>
      </c>
      <c r="C55" s="30">
        <v>0</v>
      </c>
      <c r="D55" s="1" t="s">
        <v>43</v>
      </c>
    </row>
    <row r="56" spans="1:4" x14ac:dyDescent="0.2">
      <c r="A56" s="3" t="s">
        <v>133</v>
      </c>
      <c r="B56" s="30">
        <v>0</v>
      </c>
      <c r="C56" s="30">
        <v>0</v>
      </c>
      <c r="D56" s="3" t="s">
        <v>44</v>
      </c>
    </row>
    <row r="57" spans="1:4" x14ac:dyDescent="0.2">
      <c r="A57" s="1" t="s">
        <v>134</v>
      </c>
      <c r="B57" s="30">
        <v>302774</v>
      </c>
      <c r="C57" s="30">
        <v>0</v>
      </c>
      <c r="D57" s="1" t="s">
        <v>45</v>
      </c>
    </row>
    <row r="58" spans="1:4" x14ac:dyDescent="0.2">
      <c r="A58" s="1" t="s">
        <v>135</v>
      </c>
      <c r="B58" s="30">
        <v>0</v>
      </c>
      <c r="C58" s="30">
        <v>0</v>
      </c>
      <c r="D58" s="1" t="s">
        <v>46</v>
      </c>
    </row>
    <row r="59" spans="1:4" x14ac:dyDescent="0.2">
      <c r="A59" s="1" t="s">
        <v>136</v>
      </c>
      <c r="B59" s="30">
        <v>102016</v>
      </c>
      <c r="C59" s="30">
        <v>3336000</v>
      </c>
      <c r="D59" s="1" t="s">
        <v>47</v>
      </c>
    </row>
    <row r="60" spans="1:4" x14ac:dyDescent="0.2">
      <c r="A60" s="1" t="s">
        <v>137</v>
      </c>
      <c r="B60" s="30">
        <v>404790</v>
      </c>
      <c r="C60" s="30">
        <v>6076446</v>
      </c>
      <c r="D60" s="1" t="s">
        <v>48</v>
      </c>
    </row>
    <row r="61" spans="1:4" x14ac:dyDescent="0.2">
      <c r="A61" s="1" t="s">
        <v>138</v>
      </c>
      <c r="B61" s="30">
        <v>0</v>
      </c>
      <c r="C61" s="30">
        <v>0</v>
      </c>
      <c r="D61" s="1" t="s">
        <v>49</v>
      </c>
    </row>
    <row r="62" spans="1:4" x14ac:dyDescent="0.2">
      <c r="A62" s="1" t="s">
        <v>139</v>
      </c>
      <c r="B62" s="30">
        <v>5507377</v>
      </c>
      <c r="C62" s="30">
        <v>608400</v>
      </c>
      <c r="D62" s="1" t="s">
        <v>50</v>
      </c>
    </row>
    <row r="63" spans="1:4" x14ac:dyDescent="0.2">
      <c r="A63" s="1" t="s">
        <v>140</v>
      </c>
      <c r="B63" s="30">
        <v>3134104</v>
      </c>
      <c r="C63" s="30">
        <v>5093598</v>
      </c>
      <c r="D63" s="1" t="s">
        <v>51</v>
      </c>
    </row>
    <row r="64" spans="1:4" x14ac:dyDescent="0.2">
      <c r="A64" s="1" t="s">
        <v>141</v>
      </c>
      <c r="B64" s="30">
        <v>0</v>
      </c>
      <c r="C64" s="30">
        <v>0</v>
      </c>
      <c r="D64" s="1" t="s">
        <v>52</v>
      </c>
    </row>
    <row r="65" spans="1:4" x14ac:dyDescent="0.2">
      <c r="A65" s="1" t="s">
        <v>142</v>
      </c>
      <c r="B65" s="30">
        <v>9361</v>
      </c>
      <c r="C65" s="30">
        <v>1061552</v>
      </c>
      <c r="D65" s="1" t="s">
        <v>53</v>
      </c>
    </row>
    <row r="66" spans="1:4" x14ac:dyDescent="0.2">
      <c r="A66" s="1" t="s">
        <v>143</v>
      </c>
      <c r="B66" s="30">
        <v>0</v>
      </c>
      <c r="C66" s="30">
        <v>0</v>
      </c>
      <c r="D66" s="1" t="s">
        <v>54</v>
      </c>
    </row>
    <row r="67" spans="1:4" x14ac:dyDescent="0.2">
      <c r="A67" s="1" t="s">
        <v>144</v>
      </c>
      <c r="B67" s="30">
        <v>0</v>
      </c>
      <c r="C67" s="30">
        <v>0</v>
      </c>
      <c r="D67" s="1" t="s">
        <v>55</v>
      </c>
    </row>
    <row r="68" spans="1:4" x14ac:dyDescent="0.2">
      <c r="A68" s="1" t="s">
        <v>145</v>
      </c>
      <c r="B68" s="30">
        <v>14127</v>
      </c>
      <c r="C68" s="30">
        <v>0</v>
      </c>
      <c r="D68" s="1" t="s">
        <v>56</v>
      </c>
    </row>
    <row r="69" spans="1:4" x14ac:dyDescent="0.2">
      <c r="A69" s="1" t="s">
        <v>146</v>
      </c>
      <c r="B69" s="30">
        <v>0</v>
      </c>
      <c r="C69" s="30">
        <v>0</v>
      </c>
      <c r="D69" s="1" t="s">
        <v>57</v>
      </c>
    </row>
    <row r="70" spans="1:4" x14ac:dyDescent="0.2">
      <c r="A70" s="1" t="s">
        <v>147</v>
      </c>
      <c r="B70" s="30">
        <v>0</v>
      </c>
      <c r="C70" s="30">
        <v>1112000</v>
      </c>
      <c r="D70" s="1" t="s">
        <v>58</v>
      </c>
    </row>
    <row r="71" spans="1:4" x14ac:dyDescent="0.2">
      <c r="A71" s="1" t="s">
        <v>148</v>
      </c>
      <c r="B71" s="30">
        <v>15311857</v>
      </c>
      <c r="C71" s="30">
        <v>11790427</v>
      </c>
      <c r="D71" s="1" t="s">
        <v>59</v>
      </c>
    </row>
    <row r="72" spans="1:4" x14ac:dyDescent="0.2">
      <c r="A72" s="1" t="s">
        <v>149</v>
      </c>
      <c r="B72" s="30">
        <v>23976826</v>
      </c>
      <c r="C72" s="30">
        <v>19665977</v>
      </c>
      <c r="D72" s="1" t="s">
        <v>60</v>
      </c>
    </row>
    <row r="73" spans="1:4" x14ac:dyDescent="0.2">
      <c r="A73" s="1" t="s">
        <v>150</v>
      </c>
      <c r="B73" s="30">
        <v>24381616</v>
      </c>
      <c r="C73" s="30">
        <v>25742423</v>
      </c>
      <c r="D73" s="1" t="s">
        <v>61</v>
      </c>
    </row>
    <row r="74" spans="1:4" x14ac:dyDescent="0.2">
      <c r="A74" s="1" t="s">
        <v>151</v>
      </c>
      <c r="B74" s="30">
        <v>11131351</v>
      </c>
      <c r="C74" s="30">
        <v>24741434</v>
      </c>
      <c r="D74" s="1" t="s">
        <v>62</v>
      </c>
    </row>
    <row r="76" spans="1:4" x14ac:dyDescent="0.2">
      <c r="A76" s="4" t="s">
        <v>182</v>
      </c>
      <c r="D76" s="4" t="s">
        <v>183</v>
      </c>
    </row>
    <row r="77" spans="1:4" x14ac:dyDescent="0.2">
      <c r="A77" s="1" t="s">
        <v>152</v>
      </c>
      <c r="B77" s="30">
        <v>3992447</v>
      </c>
      <c r="C77" s="30">
        <v>5765215</v>
      </c>
      <c r="D77" s="1" t="s">
        <v>63</v>
      </c>
    </row>
    <row r="78" spans="1:4" x14ac:dyDescent="0.2">
      <c r="A78" s="1" t="s">
        <v>153</v>
      </c>
      <c r="B78" s="30">
        <v>2576312</v>
      </c>
      <c r="C78" s="30">
        <v>5911931</v>
      </c>
      <c r="D78" s="1" t="s">
        <v>64</v>
      </c>
    </row>
    <row r="79" spans="1:4" x14ac:dyDescent="0.2">
      <c r="A79" s="1" t="s">
        <v>154</v>
      </c>
      <c r="B79" s="30">
        <v>1416135</v>
      </c>
      <c r="C79" s="30">
        <v>-146716</v>
      </c>
      <c r="D79" s="1" t="s">
        <v>65</v>
      </c>
    </row>
    <row r="80" spans="1:4" x14ac:dyDescent="0.2">
      <c r="A80" s="1" t="s">
        <v>155</v>
      </c>
      <c r="B80" s="30">
        <v>890864</v>
      </c>
      <c r="C80" s="30">
        <v>2455755</v>
      </c>
      <c r="D80" s="1" t="s">
        <v>66</v>
      </c>
    </row>
    <row r="81" spans="1:5" x14ac:dyDescent="0.2">
      <c r="A81" s="1" t="s">
        <v>156</v>
      </c>
      <c r="B81" s="30">
        <v>222914</v>
      </c>
      <c r="C81" s="30">
        <v>0</v>
      </c>
      <c r="D81" s="1" t="s">
        <v>67</v>
      </c>
    </row>
    <row r="82" spans="1:5" x14ac:dyDescent="0.2">
      <c r="A82" s="3" t="s">
        <v>157</v>
      </c>
      <c r="B82" s="32">
        <v>0</v>
      </c>
      <c r="C82" s="32">
        <v>0</v>
      </c>
      <c r="D82" s="3" t="s">
        <v>68</v>
      </c>
    </row>
    <row r="83" spans="1:5" x14ac:dyDescent="0.2">
      <c r="A83" s="1" t="s">
        <v>158</v>
      </c>
      <c r="B83" s="30">
        <v>0</v>
      </c>
      <c r="C83" s="30">
        <v>0</v>
      </c>
      <c r="D83" s="1" t="s">
        <v>69</v>
      </c>
    </row>
    <row r="84" spans="1:5" x14ac:dyDescent="0.2">
      <c r="A84" s="1" t="s">
        <v>159</v>
      </c>
      <c r="B84" s="30">
        <v>302357</v>
      </c>
      <c r="C84" s="30">
        <v>-2602471</v>
      </c>
      <c r="D84" s="1" t="s">
        <v>70</v>
      </c>
    </row>
    <row r="85" spans="1:5" x14ac:dyDescent="0.2">
      <c r="A85" s="1" t="s">
        <v>160</v>
      </c>
      <c r="B85" s="30"/>
      <c r="C85" s="30">
        <v>0</v>
      </c>
      <c r="D85" s="1" t="s">
        <v>71</v>
      </c>
    </row>
    <row r="86" spans="1:5" x14ac:dyDescent="0.2">
      <c r="A86" s="1" t="s">
        <v>161</v>
      </c>
      <c r="B86" s="30">
        <v>55424</v>
      </c>
      <c r="C86" s="30">
        <v>1366826</v>
      </c>
      <c r="D86" s="1" t="s">
        <v>72</v>
      </c>
    </row>
    <row r="87" spans="1:5" x14ac:dyDescent="0.2">
      <c r="A87" s="1" t="s">
        <v>162</v>
      </c>
      <c r="B87" s="30">
        <v>334347</v>
      </c>
      <c r="C87" s="30">
        <v>0</v>
      </c>
      <c r="D87" s="1" t="s">
        <v>73</v>
      </c>
    </row>
    <row r="88" spans="1:5" x14ac:dyDescent="0.2">
      <c r="A88" s="1" t="s">
        <v>163</v>
      </c>
      <c r="B88" s="30">
        <v>0</v>
      </c>
      <c r="C88" s="30">
        <v>0</v>
      </c>
      <c r="D88" s="1" t="s">
        <v>74</v>
      </c>
    </row>
    <row r="89" spans="1:5" x14ac:dyDescent="0.2">
      <c r="A89" s="1" t="s">
        <v>164</v>
      </c>
      <c r="B89" s="30">
        <v>0</v>
      </c>
      <c r="C89" s="30">
        <v>0</v>
      </c>
      <c r="D89" s="1" t="s">
        <v>75</v>
      </c>
    </row>
    <row r="90" spans="1:5" x14ac:dyDescent="0.2">
      <c r="A90" s="1" t="s">
        <v>165</v>
      </c>
      <c r="B90" s="30">
        <v>0</v>
      </c>
      <c r="C90" s="30">
        <v>0</v>
      </c>
      <c r="D90" s="1" t="s">
        <v>76</v>
      </c>
    </row>
    <row r="91" spans="1:5" x14ac:dyDescent="0.2">
      <c r="A91" s="1" t="s">
        <v>166</v>
      </c>
      <c r="B91" s="30">
        <v>3734</v>
      </c>
      <c r="C91" s="30">
        <v>316778</v>
      </c>
      <c r="D91" s="1" t="s">
        <v>77</v>
      </c>
    </row>
    <row r="92" spans="1:5" x14ac:dyDescent="0.2">
      <c r="A92" s="1" t="s">
        <v>167</v>
      </c>
      <c r="B92" s="30">
        <v>0</v>
      </c>
      <c r="C92" s="30">
        <v>0</v>
      </c>
      <c r="D92" s="1" t="s">
        <v>78</v>
      </c>
    </row>
    <row r="93" spans="1:5" x14ac:dyDescent="0.2">
      <c r="A93" s="1" t="s">
        <v>168</v>
      </c>
      <c r="B93" s="30">
        <v>19700</v>
      </c>
      <c r="C93" s="30">
        <v>-1552423</v>
      </c>
      <c r="D93" s="1" t="s">
        <v>79</v>
      </c>
    </row>
    <row r="94" spans="1:5" x14ac:dyDescent="0.2">
      <c r="A94" s="1" t="s">
        <v>169</v>
      </c>
      <c r="B94" s="30">
        <v>14127</v>
      </c>
      <c r="C94" s="30">
        <v>0</v>
      </c>
      <c r="D94" s="1" t="s">
        <v>80</v>
      </c>
      <c r="E94" s="27"/>
    </row>
    <row r="95" spans="1:5" x14ac:dyDescent="0.2">
      <c r="A95" s="1" t="s">
        <v>170</v>
      </c>
      <c r="B95" s="30">
        <v>5574</v>
      </c>
      <c r="C95" s="30">
        <v>-1552423</v>
      </c>
      <c r="D95" s="1" t="s">
        <v>81</v>
      </c>
    </row>
    <row r="96" spans="1:5" x14ac:dyDescent="0.2">
      <c r="A96" s="1" t="s">
        <v>171</v>
      </c>
      <c r="B96" s="30">
        <v>0</v>
      </c>
      <c r="C96" s="30">
        <v>0</v>
      </c>
      <c r="D96" s="1" t="s">
        <v>82</v>
      </c>
    </row>
    <row r="97" spans="1:4" x14ac:dyDescent="0.2">
      <c r="A97" s="1" t="s">
        <v>172</v>
      </c>
      <c r="B97" s="30">
        <v>5574</v>
      </c>
      <c r="C97" s="30">
        <v>-1552423</v>
      </c>
      <c r="D97" s="1" t="s">
        <v>83</v>
      </c>
    </row>
    <row r="98" spans="1:4" x14ac:dyDescent="0.2">
      <c r="A98" s="1" t="s">
        <v>173</v>
      </c>
      <c r="B98" s="30">
        <v>5574</v>
      </c>
      <c r="C98" s="30">
        <v>-1552423</v>
      </c>
      <c r="D98" s="1" t="s">
        <v>84</v>
      </c>
    </row>
    <row r="99" spans="1:4" x14ac:dyDescent="0.2">
      <c r="A99" s="1" t="s">
        <v>174</v>
      </c>
      <c r="B99" s="30">
        <v>0</v>
      </c>
      <c r="C99" s="30">
        <v>0</v>
      </c>
      <c r="D99" s="1" t="s">
        <v>85</v>
      </c>
    </row>
    <row r="101" spans="1:4" x14ac:dyDescent="0.2">
      <c r="A101" s="4" t="s">
        <v>184</v>
      </c>
      <c r="D101" s="4" t="s">
        <v>185</v>
      </c>
    </row>
    <row r="102" spans="1:4" x14ac:dyDescent="0.2">
      <c r="A102" s="1" t="s">
        <v>175</v>
      </c>
      <c r="B102" s="30">
        <v>511760</v>
      </c>
      <c r="C102" s="30">
        <v>-972151</v>
      </c>
      <c r="D102" s="1" t="s">
        <v>86</v>
      </c>
    </row>
    <row r="103" spans="1:4" x14ac:dyDescent="0.2">
      <c r="A103" s="1" t="s">
        <v>176</v>
      </c>
      <c r="B103" s="30">
        <v>-65448</v>
      </c>
      <c r="C103" s="30">
        <v>-14445</v>
      </c>
      <c r="D103" s="1" t="s">
        <v>87</v>
      </c>
    </row>
    <row r="104" spans="1:4" x14ac:dyDescent="0.2">
      <c r="A104" s="1" t="s">
        <v>177</v>
      </c>
      <c r="B104" s="30">
        <v>99175</v>
      </c>
      <c r="C104" s="30">
        <v>912418</v>
      </c>
      <c r="D104" s="1" t="s">
        <v>88</v>
      </c>
    </row>
    <row r="105" spans="1:4" x14ac:dyDescent="0.2">
      <c r="A105" s="1" t="s">
        <v>178</v>
      </c>
      <c r="B105" s="30">
        <v>264284</v>
      </c>
      <c r="C105" s="30">
        <v>-871814</v>
      </c>
      <c r="D105" s="1" t="s">
        <v>89</v>
      </c>
    </row>
    <row r="106" spans="1:4" x14ac:dyDescent="0.2">
      <c r="A106" s="1" t="s">
        <v>179</v>
      </c>
      <c r="B106" s="30">
        <v>809771</v>
      </c>
      <c r="C106" s="30">
        <v>-945992</v>
      </c>
      <c r="D106" s="1" t="s">
        <v>90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187AA-6283-45F8-8195-FF63B90CD855}">
  <dimension ref="B3:E38"/>
  <sheetViews>
    <sheetView workbookViewId="0">
      <selection activeCell="D27" sqref="D27"/>
    </sheetView>
  </sheetViews>
  <sheetFormatPr defaultRowHeight="12.75" x14ac:dyDescent="0.2"/>
  <cols>
    <col min="2" max="2" width="30.28515625" customWidth="1"/>
    <col min="3" max="4" width="18.7109375" customWidth="1"/>
    <col min="5" max="5" width="35.28515625" customWidth="1"/>
  </cols>
  <sheetData>
    <row r="3" spans="2:5" ht="38.25" x14ac:dyDescent="0.2">
      <c r="B3" s="8"/>
      <c r="C3" s="26" t="s">
        <v>241</v>
      </c>
      <c r="D3" s="36" t="s">
        <v>248</v>
      </c>
      <c r="E3" s="8"/>
    </row>
    <row r="4" spans="2:5" ht="44.25" customHeight="1" x14ac:dyDescent="0.2">
      <c r="B4" s="9" t="s">
        <v>186</v>
      </c>
      <c r="C4" s="26" t="s">
        <v>240</v>
      </c>
      <c r="D4" s="36" t="s">
        <v>247</v>
      </c>
      <c r="E4" s="9" t="s">
        <v>187</v>
      </c>
    </row>
    <row r="5" spans="2:5" ht="15" x14ac:dyDescent="0.2">
      <c r="B5" s="10"/>
      <c r="C5" s="35">
        <v>131030</v>
      </c>
      <c r="D5" s="34">
        <v>131013</v>
      </c>
      <c r="E5" s="10"/>
    </row>
    <row r="6" spans="2:5" ht="14.25" x14ac:dyDescent="0.2">
      <c r="B6" s="11" t="s">
        <v>188</v>
      </c>
      <c r="C6" s="22">
        <v>1</v>
      </c>
      <c r="D6" s="22">
        <v>1</v>
      </c>
      <c r="E6" s="13" t="s">
        <v>189</v>
      </c>
    </row>
    <row r="7" spans="2:5" ht="14.25" x14ac:dyDescent="0.2">
      <c r="B7" s="11" t="s">
        <v>190</v>
      </c>
      <c r="C7" s="12" t="s">
        <v>231</v>
      </c>
      <c r="D7" s="12" t="s">
        <v>231</v>
      </c>
      <c r="E7" s="14" t="s">
        <v>191</v>
      </c>
    </row>
    <row r="8" spans="2:5" ht="14.25" x14ac:dyDescent="0.2">
      <c r="B8" s="11" t="s">
        <v>192</v>
      </c>
      <c r="C8" s="12" t="s">
        <v>231</v>
      </c>
      <c r="D8" s="12" t="s">
        <v>231</v>
      </c>
      <c r="E8" s="14" t="s">
        <v>193</v>
      </c>
    </row>
    <row r="9" spans="2:5" ht="14.25" x14ac:dyDescent="0.2">
      <c r="B9" s="11" t="s">
        <v>194</v>
      </c>
      <c r="C9" s="12" t="s">
        <v>231</v>
      </c>
      <c r="D9" s="12" t="s">
        <v>231</v>
      </c>
      <c r="E9" s="14" t="s">
        <v>195</v>
      </c>
    </row>
    <row r="10" spans="2:5" ht="14.25" x14ac:dyDescent="0.2">
      <c r="B10" s="11" t="s">
        <v>196</v>
      </c>
      <c r="C10" s="12" t="s">
        <v>231</v>
      </c>
      <c r="D10" s="12" t="s">
        <v>231</v>
      </c>
      <c r="E10" s="14" t="s">
        <v>197</v>
      </c>
    </row>
    <row r="11" spans="2:5" ht="14.25" x14ac:dyDescent="0.2">
      <c r="B11" s="11" t="s">
        <v>198</v>
      </c>
      <c r="C11" s="15">
        <v>4500000</v>
      </c>
      <c r="D11" s="15">
        <v>10000000</v>
      </c>
      <c r="E11" s="14" t="s">
        <v>199</v>
      </c>
    </row>
    <row r="12" spans="2:5" ht="14.25" x14ac:dyDescent="0.2">
      <c r="B12" s="11" t="s">
        <v>200</v>
      </c>
      <c r="C12" s="15" t="s">
        <v>231</v>
      </c>
      <c r="D12" s="15" t="s">
        <v>231</v>
      </c>
      <c r="E12" s="14" t="s">
        <v>201</v>
      </c>
    </row>
    <row r="13" spans="2:5" ht="14.25" x14ac:dyDescent="0.2">
      <c r="B13" s="11" t="s">
        <v>202</v>
      </c>
      <c r="C13" s="16">
        <v>45291</v>
      </c>
      <c r="D13" s="16">
        <v>45291</v>
      </c>
      <c r="E13" s="14" t="s">
        <v>203</v>
      </c>
    </row>
    <row r="16" spans="2:5" ht="15" x14ac:dyDescent="0.2">
      <c r="B16" s="17" t="s">
        <v>204</v>
      </c>
      <c r="C16" s="18"/>
      <c r="D16" s="18"/>
      <c r="E16" s="19" t="s">
        <v>205</v>
      </c>
    </row>
    <row r="17" spans="2:5" ht="14.25" x14ac:dyDescent="0.2">
      <c r="B17" s="20" t="s">
        <v>206</v>
      </c>
      <c r="C17" s="21" t="s">
        <v>231</v>
      </c>
      <c r="D17" s="21" t="s">
        <v>231</v>
      </c>
      <c r="E17" s="13" t="s">
        <v>207</v>
      </c>
    </row>
    <row r="18" spans="2:5" ht="14.25" x14ac:dyDescent="0.2">
      <c r="B18" s="11" t="s">
        <v>208</v>
      </c>
      <c r="C18" s="21">
        <f>'Annual Financial Data'!B98/'Financial Ratios'!C11</f>
        <v>1.2386666666666666E-3</v>
      </c>
      <c r="D18" s="21">
        <f>'Annual Financial Data'!C98/'Financial Ratios'!D11</f>
        <v>-0.1552423</v>
      </c>
      <c r="E18" s="14" t="s">
        <v>209</v>
      </c>
    </row>
    <row r="19" spans="2:5" ht="14.25" x14ac:dyDescent="0.2">
      <c r="B19" s="11" t="s">
        <v>210</v>
      </c>
      <c r="C19" s="21">
        <f>'Annual Financial Data'!B49/'Financial Ratios'!C11</f>
        <v>-2.9445031111111111</v>
      </c>
      <c r="D19" s="21">
        <f>'Annual Financial Data'!C49/'Financial Ratios'!D11</f>
        <v>-0.1000989</v>
      </c>
      <c r="E19" s="14" t="s">
        <v>211</v>
      </c>
    </row>
    <row r="20" spans="2:5" ht="14.25" x14ac:dyDescent="0.2">
      <c r="B20" s="11" t="s">
        <v>212</v>
      </c>
      <c r="C20" s="21" t="s">
        <v>231</v>
      </c>
      <c r="D20" s="21" t="s">
        <v>231</v>
      </c>
      <c r="E20" s="14" t="s">
        <v>213</v>
      </c>
    </row>
    <row r="21" spans="2:5" ht="14.25" x14ac:dyDescent="0.2">
      <c r="B21" s="11" t="s">
        <v>214</v>
      </c>
      <c r="C21" s="21" t="s">
        <v>231</v>
      </c>
      <c r="D21" s="21" t="s">
        <v>231</v>
      </c>
      <c r="E21" s="14" t="s">
        <v>215</v>
      </c>
    </row>
    <row r="22" spans="2:5" x14ac:dyDescent="0.2">
      <c r="B22" s="23"/>
      <c r="C22" s="23"/>
      <c r="D22" s="23"/>
    </row>
    <row r="23" spans="2:5" ht="14.25" x14ac:dyDescent="0.2">
      <c r="B23" s="11" t="s">
        <v>216</v>
      </c>
      <c r="C23" s="22">
        <f>'Annual Financial Data'!B79*100/'Annual Financial Data'!B77</f>
        <v>35.470351891959993</v>
      </c>
      <c r="D23" s="22">
        <f>'Annual Financial Data'!C79*100/'Annual Financial Data'!C77</f>
        <v>-2.5448487176974317</v>
      </c>
      <c r="E23" s="14" t="s">
        <v>217</v>
      </c>
    </row>
    <row r="24" spans="2:5" ht="28.5" x14ac:dyDescent="0.2">
      <c r="B24" s="11" t="s">
        <v>218</v>
      </c>
      <c r="C24" s="22">
        <f>('Annual Financial Data'!B93+'Annual Financial Data'!B91)*100/'Annual Financial Data'!B77</f>
        <v>0.58695832405539761</v>
      </c>
      <c r="D24" s="22">
        <f>('Annual Financial Data'!C93+'Annual Financial Data'!C91)*100/'Annual Financial Data'!C77</f>
        <v>-21.432765300166604</v>
      </c>
      <c r="E24" s="14" t="s">
        <v>219</v>
      </c>
    </row>
    <row r="25" spans="2:5" ht="14.25" x14ac:dyDescent="0.2">
      <c r="B25" s="11" t="s">
        <v>220</v>
      </c>
      <c r="C25" s="21">
        <f>'Annual Financial Data'!B97*100/'Annual Financial Data'!B77</f>
        <v>0.13961362542821482</v>
      </c>
      <c r="D25" s="21">
        <f>'Annual Financial Data'!C97*100/'Annual Financial Data'!C77</f>
        <v>-26.927408604882906</v>
      </c>
      <c r="E25" s="14" t="s">
        <v>221</v>
      </c>
    </row>
    <row r="26" spans="2:5" ht="14.25" x14ac:dyDescent="0.2">
      <c r="B26" s="11" t="s">
        <v>222</v>
      </c>
      <c r="C26" s="21">
        <f>'Annual Financial Data'!B97*100/'Annual Financial Data'!B35</f>
        <v>5.0074784273714847E-2</v>
      </c>
      <c r="D26" s="21">
        <f>'Annual Financial Data'!C97*100/'Annual Financial Data'!C35</f>
        <v>-6.2745878027926754</v>
      </c>
      <c r="E26" s="14" t="s">
        <v>223</v>
      </c>
    </row>
    <row r="27" spans="2:5" ht="14.25" x14ac:dyDescent="0.2">
      <c r="B27" s="11" t="s">
        <v>224</v>
      </c>
      <c r="C27" s="21" t="s">
        <v>231</v>
      </c>
      <c r="D27" s="21" t="s">
        <v>231</v>
      </c>
      <c r="E27" s="14" t="s">
        <v>225</v>
      </c>
    </row>
    <row r="28" spans="2:5" x14ac:dyDescent="0.2">
      <c r="B28" s="23"/>
      <c r="C28" s="23"/>
      <c r="D28" s="23"/>
    </row>
    <row r="29" spans="2:5" ht="14.25" x14ac:dyDescent="0.2">
      <c r="B29" s="11" t="s">
        <v>226</v>
      </c>
      <c r="C29" s="22">
        <f>'Annual Financial Data'!B73*100/'Annual Financial Data'!B35</f>
        <v>219.03555103059819</v>
      </c>
      <c r="D29" s="22">
        <f>'Annual Financial Data'!C73*100/'Annual Financial Data'!C35</f>
        <v>104.04580025555511</v>
      </c>
      <c r="E29" s="14" t="s">
        <v>227</v>
      </c>
    </row>
    <row r="30" spans="2:5" ht="14.25" x14ac:dyDescent="0.2">
      <c r="B30" s="11" t="s">
        <v>228</v>
      </c>
      <c r="C30" s="21">
        <f>'Annual Financial Data'!B51*100/'Annual Financial Data'!B35</f>
        <v>-119.03554204696268</v>
      </c>
      <c r="D30" s="21">
        <f>'Annual Financial Data'!C51*100/'Annual Financial Data'!C35</f>
        <v>-4.0458002555551147</v>
      </c>
      <c r="E30" s="14" t="s">
        <v>229</v>
      </c>
    </row>
    <row r="31" spans="2:5" ht="14.25" x14ac:dyDescent="0.2">
      <c r="B31" s="11" t="s">
        <v>230</v>
      </c>
      <c r="C31" s="21">
        <f>('Annual Financial Data'!B93+'Annual Financial Data'!B91)/'Annual Financial Data'!B91</f>
        <v>6.2758435993572572</v>
      </c>
      <c r="D31" s="21">
        <f>('Annual Financial Data'!C93+'Annual Financial Data'!C91)/'Annual Financial Data'!C91</f>
        <v>-3.9006654502522271</v>
      </c>
      <c r="E31" s="14" t="s">
        <v>242</v>
      </c>
    </row>
    <row r="32" spans="2:5" x14ac:dyDescent="0.2">
      <c r="B32" s="23"/>
      <c r="C32" s="23"/>
      <c r="D32" s="23"/>
    </row>
    <row r="33" spans="2:5" ht="14.25" x14ac:dyDescent="0.2">
      <c r="B33" s="11" t="s">
        <v>232</v>
      </c>
      <c r="C33" s="22">
        <f>'Annual Financial Data'!B77/'Annual Financial Data'!B35</f>
        <v>0.35866688598715468</v>
      </c>
      <c r="D33" s="22">
        <f>'Annual Financial Data'!C77/'Annual Financial Data'!C35</f>
        <v>0.23301862778042695</v>
      </c>
      <c r="E33" s="14" t="s">
        <v>243</v>
      </c>
    </row>
    <row r="34" spans="2:5" ht="14.25" x14ac:dyDescent="0.2">
      <c r="B34" s="11" t="s">
        <v>233</v>
      </c>
      <c r="C34" s="21">
        <f>'Annual Financial Data'!B77/('Annual Financial Data'!B14+'Annual Financial Data'!B23)</f>
        <v>1.7615016443841656</v>
      </c>
      <c r="D34" s="21">
        <f>'Annual Financial Data'!C77/('Annual Financial Data'!C14+'Annual Financial Data'!C23)</f>
        <v>0.28467622089695394</v>
      </c>
      <c r="E34" s="14" t="s">
        <v>244</v>
      </c>
    </row>
    <row r="35" spans="2:5" ht="14.25" x14ac:dyDescent="0.2">
      <c r="B35" s="11" t="s">
        <v>234</v>
      </c>
      <c r="C35" s="21">
        <f>'Annual Financial Data'!B77/'Financial Ratios'!C38</f>
        <v>-0.24482341083734949</v>
      </c>
      <c r="D35" s="21">
        <f>'Annual Financial Data'!C77/'Financial Ratios'!D38</f>
        <v>-0.37988090041264794</v>
      </c>
      <c r="E35" s="14" t="s">
        <v>245</v>
      </c>
    </row>
    <row r="36" spans="2:5" x14ac:dyDescent="0.2">
      <c r="B36" s="23"/>
      <c r="C36" s="23"/>
      <c r="D36" s="23"/>
    </row>
    <row r="37" spans="2:5" ht="14.25" x14ac:dyDescent="0.2">
      <c r="B37" s="11" t="s">
        <v>235</v>
      </c>
      <c r="C37" s="22">
        <f>'Annual Financial Data'!B34/'Annual Financial Data'!B72</f>
        <v>0.31986594055443368</v>
      </c>
      <c r="D37" s="22">
        <f>'Annual Financial Data'!C34/'Annual Financial Data'!C72</f>
        <v>0.22829285318497017</v>
      </c>
      <c r="E37" s="14" t="s">
        <v>246</v>
      </c>
    </row>
    <row r="38" spans="2:5" ht="14.25" x14ac:dyDescent="0.2">
      <c r="B38" s="11" t="s">
        <v>236</v>
      </c>
      <c r="C38" s="25">
        <f>'Annual Financial Data'!B34-'Annual Financial Data'!B72</f>
        <v>-16307456</v>
      </c>
      <c r="D38" s="25">
        <f>'Annual Financial Data'!C34-'Annual Financial Data'!C72</f>
        <v>-15176375</v>
      </c>
      <c r="E38" s="14" t="s">
        <v>237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Tala</cp:lastModifiedBy>
  <dcterms:created xsi:type="dcterms:W3CDTF">2023-08-08T11:19:09Z</dcterms:created>
  <dcterms:modified xsi:type="dcterms:W3CDTF">2024-09-05T06:46:15Z</dcterms:modified>
</cp:coreProperties>
</file>